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30" yWindow="-180" windowWidth="10695" windowHeight="8700"/>
  </bookViews>
  <sheets>
    <sheet name="DIAGNOSTICO " sheetId="4" r:id="rId1"/>
    <sheet name="COTIZACION" sheetId="5" r:id="rId2"/>
  </sheets>
  <calcPr calcId="144525"/>
</workbook>
</file>

<file path=xl/calcChain.xml><?xml version="1.0" encoding="utf-8"?>
<calcChain xmlns="http://schemas.openxmlformats.org/spreadsheetml/2006/main">
  <c r="H21" i="4" l="1"/>
  <c r="H23" i="4" l="1"/>
  <c r="H24" i="4" l="1"/>
  <c r="H25" i="4" s="1"/>
  <c r="F10" i="5"/>
  <c r="G10" i="5" s="1"/>
  <c r="G12" i="5" s="1"/>
  <c r="G13" i="5" l="1"/>
  <c r="G14" i="5" s="1"/>
</calcChain>
</file>

<file path=xl/sharedStrings.xml><?xml version="1.0" encoding="utf-8"?>
<sst xmlns="http://schemas.openxmlformats.org/spreadsheetml/2006/main" count="43" uniqueCount="37">
  <si>
    <t>ITEM</t>
  </si>
  <si>
    <t>ACTIVIDAD</t>
  </si>
  <si>
    <t>UNIDAD</t>
  </si>
  <si>
    <t>CANTIDAD</t>
  </si>
  <si>
    <t>V/UNITARIO</t>
  </si>
  <si>
    <t>V/PARCIAL</t>
  </si>
  <si>
    <t>SUBTOTAL</t>
  </si>
  <si>
    <t xml:space="preserve">IVA </t>
  </si>
  <si>
    <t>TOTAL</t>
  </si>
  <si>
    <t>UN</t>
  </si>
  <si>
    <t xml:space="preserve">CANTIDAD </t>
  </si>
  <si>
    <t xml:space="preserve">VR PARCIAL </t>
  </si>
  <si>
    <t>SUB TOTAL</t>
  </si>
  <si>
    <t xml:space="preserve">SOPORTE FOTOGRAFICOS </t>
  </si>
  <si>
    <t>ORDEN DE TRABAJO:</t>
  </si>
  <si>
    <t>UBICACIÓN:</t>
  </si>
  <si>
    <t>COMPONENTE A INTERVENIR:</t>
  </si>
  <si>
    <t>SERIAL:</t>
  </si>
  <si>
    <t>DIAGNOSTICO</t>
  </si>
  <si>
    <t>CORRECTIVO</t>
  </si>
  <si>
    <t>|</t>
  </si>
  <si>
    <t>HOROMETRO:</t>
  </si>
  <si>
    <t>IVA</t>
  </si>
  <si>
    <t>PDTE</t>
  </si>
  <si>
    <t>NOMBRE DEL CLIENTE:</t>
  </si>
  <si>
    <t>KALTIRE MINIG TIRE GROUP</t>
  </si>
  <si>
    <t>EQUIPO:</t>
  </si>
  <si>
    <t>MINA PLJ</t>
  </si>
  <si>
    <t>TELEHANDLER TH003</t>
  </si>
  <si>
    <t>FAN BLOWER</t>
  </si>
  <si>
    <t>COTIZACION DE REPUESTO DE FAN BLOWER (VENTILADOR) DEL SISTEMA DE REFRIGERACION DEL TELEHANDLER TH003 - FEBRERO-20-2020</t>
  </si>
  <si>
    <t>FRACTURA DE LAS ASPAS DEL FAN BLOWER DEL SISTEMA DE REFRIGERACION.</t>
  </si>
  <si>
    <t>CAMBIO DEL FAN BLOWER</t>
  </si>
  <si>
    <t>CAT 114536 266</t>
  </si>
  <si>
    <t>MODELO:</t>
  </si>
  <si>
    <t>CAT TH255</t>
  </si>
  <si>
    <t>SUMINISTRO E INSTALACION DEL FAN BLOWER DEL SKISTEMA DE REFRIGERACION DEL TELEHANDLER TH003 CATTH255.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</si>
</sst>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&quot;$&quot;\ * #,##0.00_);_(&quot;$&quot;\ * \(#,##0.00\);_(&quot;$&quot;\ * &quot;-&quot;??_);_(@_)"/>
    <numFmt numFmtId="165" formatCode="_(* #,##0.00_);_(* \(#,##0.00\);_(* &quot;-&quot;??_);_(@_)"/>
    <numFmt numFmtId="166" formatCode="_-&quot;$&quot;\ * #,##0_-;\-&quot;$&quot;\ * #,##0_-;_-&quot;$&quot;\ * &quot;-&quot;_-;_-@_-"/>
    <numFmt numFmtId="167" formatCode="_-* #,##0.00_-;\-* #,##0.00_-;_-* &quot;-&quot;??_-;_-@_-"/>
    <numFmt numFmtId="168" formatCode="_-&quot;$&quot;* #,##0.00_-;\-&quot;$&quot;* #,##0.00_-;_-&quot;$&quot;* &quot;-&quot;??_-;_-@_-"/>
    <numFmt numFmtId="169" formatCode="&quot;$&quot;\ #,##0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mbria"/>
      <family val="1"/>
      <scheme val="major"/>
    </font>
    <font>
      <b/>
      <sz val="10"/>
      <name val="Cambria"/>
      <family val="1"/>
      <scheme val="major"/>
    </font>
    <font>
      <sz val="10"/>
      <color theme="1"/>
      <name val="Calibri"/>
      <family val="2"/>
      <scheme val="minor"/>
    </font>
    <font>
      <sz val="10"/>
      <name val="Leelawadee"/>
      <family val="2"/>
    </font>
    <font>
      <b/>
      <sz val="10"/>
      <name val="Leelawadee"/>
      <family val="2"/>
    </font>
    <font>
      <sz val="10"/>
      <color indexed="8"/>
      <name val="Trebuchet MS"/>
      <family val="2"/>
    </font>
    <font>
      <b/>
      <sz val="10"/>
      <color theme="1"/>
      <name val="Calibri"/>
      <family val="2"/>
      <scheme val="minor"/>
    </font>
    <font>
      <b/>
      <sz val="10"/>
      <color indexed="8"/>
      <name val="Trebuchet MS"/>
      <family val="2"/>
    </font>
    <font>
      <b/>
      <sz val="10"/>
      <name val="Trebuchet MS"/>
      <family val="2"/>
    </font>
    <font>
      <sz val="11"/>
      <name val="Trebuchet MS"/>
      <family val="2"/>
    </font>
    <font>
      <sz val="11"/>
      <color indexed="8"/>
      <name val="Arial"/>
      <family val="2"/>
    </font>
    <font>
      <i/>
      <sz val="11"/>
      <color theme="5" tint="-0.249977111117893"/>
      <name val="Arial Black"/>
      <family val="2"/>
    </font>
    <font>
      <i/>
      <u/>
      <sz val="11"/>
      <color theme="5" tint="-0.249977111117893"/>
      <name val="Arial Black"/>
      <family val="2"/>
    </font>
    <font>
      <sz val="11"/>
      <name val="Leelawadee"/>
      <family val="2"/>
    </font>
    <font>
      <sz val="10"/>
      <color theme="1"/>
      <name val="Cambria"/>
      <family val="1"/>
    </font>
    <font>
      <b/>
      <sz val="10"/>
      <color theme="1"/>
      <name val="Cambria"/>
      <family val="1"/>
    </font>
  </fonts>
  <fills count="7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92D050"/>
        <bgColor indexed="64"/>
      </patternFill>
    </fill>
  </fills>
  <borders count="22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auto="1"/>
      </left>
      <right style="double">
        <color auto="1"/>
      </right>
      <top style="thin">
        <color indexed="64"/>
      </top>
      <bottom/>
      <diagonal/>
    </border>
    <border>
      <left style="double">
        <color auto="1"/>
      </left>
      <right style="double">
        <color auto="1"/>
      </right>
      <top/>
      <bottom style="double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6" fontId="1" fillId="0" borderId="0" applyFont="0" applyFill="0" applyBorder="0" applyAlignment="0" applyProtection="0"/>
  </cellStyleXfs>
  <cellXfs count="68">
    <xf numFmtId="0" fontId="0" fillId="0" borderId="0" xfId="0"/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169" fontId="4" fillId="3" borderId="6" xfId="0" applyNumberFormat="1" applyFont="1" applyFill="1" applyBorder="1" applyAlignment="1">
      <alignment horizontal="center"/>
    </xf>
    <xf numFmtId="169" fontId="4" fillId="0" borderId="6" xfId="0" applyNumberFormat="1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Border="1"/>
    <xf numFmtId="0" fontId="6" fillId="0" borderId="1" xfId="0" applyFont="1" applyBorder="1" applyAlignment="1">
      <alignment horizontal="center" vertical="center" wrapText="1"/>
    </xf>
    <xf numFmtId="0" fontId="8" fillId="0" borderId="5" xfId="6" applyFont="1" applyFill="1" applyBorder="1" applyAlignment="1">
      <alignment horizontal="justify" vertical="center" wrapText="1"/>
    </xf>
    <xf numFmtId="2" fontId="6" fillId="0" borderId="1" xfId="0" applyNumberFormat="1" applyFont="1" applyBorder="1" applyAlignment="1">
      <alignment horizontal="center" vertical="center"/>
    </xf>
    <xf numFmtId="164" fontId="6" fillId="0" borderId="1" xfId="1" applyFont="1" applyFill="1" applyBorder="1" applyAlignment="1">
      <alignment horizontal="left" vertical="center" wrapText="1"/>
    </xf>
    <xf numFmtId="164" fontId="6" fillId="0" borderId="1" xfId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8" fillId="0" borderId="0" xfId="6" applyFont="1" applyFill="1" applyBorder="1" applyAlignment="1">
      <alignment horizontal="justify" vertical="center" wrapText="1"/>
    </xf>
    <xf numFmtId="2" fontId="6" fillId="0" borderId="0" xfId="0" applyNumberFormat="1" applyFont="1" applyBorder="1" applyAlignment="1">
      <alignment horizontal="center" vertical="center"/>
    </xf>
    <xf numFmtId="164" fontId="6" fillId="0" borderId="0" xfId="1" applyFont="1" applyFill="1" applyBorder="1" applyAlignment="1">
      <alignment horizontal="left" vertical="center" wrapText="1"/>
    </xf>
    <xf numFmtId="164" fontId="6" fillId="0" borderId="0" xfId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Border="1" applyAlignment="1"/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/>
    </xf>
    <xf numFmtId="0" fontId="5" fillId="0" borderId="0" xfId="0" applyFont="1" applyBorder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Border="1"/>
    <xf numFmtId="0" fontId="13" fillId="0" borderId="0" xfId="0" applyFont="1"/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2" fontId="16" fillId="0" borderId="1" xfId="0" applyNumberFormat="1" applyFont="1" applyBorder="1" applyAlignment="1">
      <alignment horizontal="center" vertical="center"/>
    </xf>
    <xf numFmtId="164" fontId="16" fillId="0" borderId="1" xfId="1" applyFont="1" applyFill="1" applyBorder="1" applyAlignment="1">
      <alignment horizontal="left" vertical="center" wrapText="1"/>
    </xf>
    <xf numFmtId="164" fontId="16" fillId="0" borderId="1" xfId="1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7" fillId="0" borderId="0" xfId="0" applyFont="1" applyAlignment="1">
      <alignment horizontal="left" vertical="center"/>
    </xf>
    <xf numFmtId="166" fontId="18" fillId="5" borderId="18" xfId="9" applyFont="1" applyFill="1" applyBorder="1" applyAlignment="1">
      <alignment horizontal="center" vertical="center"/>
    </xf>
    <xf numFmtId="166" fontId="18" fillId="0" borderId="19" xfId="9" applyFont="1" applyBorder="1" applyAlignment="1">
      <alignment horizontal="center" vertical="center"/>
    </xf>
    <xf numFmtId="0" fontId="17" fillId="6" borderId="0" xfId="0" applyFont="1" applyFill="1" applyAlignment="1">
      <alignment horizontal="left" vertical="center"/>
    </xf>
    <xf numFmtId="0" fontId="3" fillId="0" borderId="0" xfId="0" applyFont="1" applyAlignment="1"/>
    <xf numFmtId="0" fontId="3" fillId="0" borderId="20" xfId="0" applyFont="1" applyBorder="1" applyAlignment="1">
      <alignment horizontal="center"/>
    </xf>
    <xf numFmtId="0" fontId="8" fillId="0" borderId="5" xfId="6" applyFont="1" applyFill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164" fontId="6" fillId="0" borderId="2" xfId="1" applyFont="1" applyFill="1" applyBorder="1" applyAlignment="1">
      <alignment horizontal="center" vertical="center" wrapText="1"/>
    </xf>
    <xf numFmtId="164" fontId="6" fillId="0" borderId="4" xfId="1" applyFont="1" applyFill="1" applyBorder="1" applyAlignment="1">
      <alignment horizontal="center" vertical="center" wrapText="1"/>
    </xf>
    <xf numFmtId="164" fontId="6" fillId="0" borderId="3" xfId="1" applyFont="1" applyFill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11" fillId="2" borderId="21" xfId="0" applyFont="1" applyFill="1" applyBorder="1" applyAlignment="1">
      <alignment horizontal="center" vertical="center" wrapText="1"/>
    </xf>
    <xf numFmtId="0" fontId="10" fillId="4" borderId="8" xfId="6" applyFont="1" applyFill="1" applyBorder="1" applyAlignment="1">
      <alignment horizontal="center" vertical="center" wrapText="1"/>
    </xf>
    <xf numFmtId="0" fontId="10" fillId="4" borderId="9" xfId="6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2" fontId="7" fillId="4" borderId="10" xfId="0" applyNumberFormat="1" applyFont="1" applyFill="1" applyBorder="1" applyAlignment="1">
      <alignment horizontal="center" vertical="center"/>
    </xf>
    <xf numFmtId="2" fontId="7" fillId="4" borderId="9" xfId="0" applyNumberFormat="1" applyFont="1" applyFill="1" applyBorder="1" applyAlignment="1">
      <alignment horizontal="center" vertical="center"/>
    </xf>
    <xf numFmtId="164" fontId="7" fillId="4" borderId="10" xfId="1" applyFont="1" applyFill="1" applyBorder="1" applyAlignment="1">
      <alignment horizontal="center" vertical="center" wrapText="1"/>
    </xf>
    <xf numFmtId="164" fontId="7" fillId="4" borderId="9" xfId="1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164" fontId="7" fillId="4" borderId="7" xfId="1" applyFont="1" applyFill="1" applyBorder="1" applyAlignment="1">
      <alignment horizontal="center" vertical="center" wrapText="1"/>
    </xf>
    <xf numFmtId="164" fontId="7" fillId="4" borderId="16" xfId="1" applyFont="1" applyFill="1" applyBorder="1" applyAlignment="1">
      <alignment horizontal="center" vertical="center" wrapText="1"/>
    </xf>
    <xf numFmtId="164" fontId="7" fillId="4" borderId="17" xfId="1" applyFont="1" applyFill="1" applyBorder="1" applyAlignment="1">
      <alignment horizontal="center" vertical="center" wrapText="1"/>
    </xf>
    <xf numFmtId="164" fontId="7" fillId="4" borderId="11" xfId="1" applyFont="1" applyFill="1" applyBorder="1" applyAlignment="1">
      <alignment horizontal="center" vertical="center" wrapText="1"/>
    </xf>
    <xf numFmtId="164" fontId="7" fillId="4" borderId="12" xfId="1" applyFont="1" applyFill="1" applyBorder="1" applyAlignment="1">
      <alignment horizontal="center" vertical="center" wrapText="1"/>
    </xf>
    <xf numFmtId="164" fontId="7" fillId="4" borderId="13" xfId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</cellXfs>
  <cellStyles count="10">
    <cellStyle name="%" xfId="6"/>
    <cellStyle name="Millares 2" xfId="3"/>
    <cellStyle name="Millares 2 10" xfId="7"/>
    <cellStyle name="Moneda" xfId="1" builtinId="4"/>
    <cellStyle name="Moneda [0]" xfId="9" builtinId="7"/>
    <cellStyle name="Moneda 2" xfId="2"/>
    <cellStyle name="Normal" xfId="0" builtinId="0"/>
    <cellStyle name="Normal 10" xfId="4"/>
    <cellStyle name="Normal 11" xfId="8"/>
    <cellStyle name="Normal 3 2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31750</xdr:colOff>
      <xdr:row>0</xdr:row>
      <xdr:rowOff>0</xdr:rowOff>
    </xdr:from>
    <xdr:to>
      <xdr:col>10</xdr:col>
      <xdr:colOff>1085850</xdr:colOff>
      <xdr:row>5</xdr:row>
      <xdr:rowOff>0</xdr:rowOff>
    </xdr:to>
    <xdr:pic>
      <xdr:nvPicPr>
        <xdr:cNvPr id="3" name="2 Imagen">
          <a:extLst>
            <a:ext uri="{FF2B5EF4-FFF2-40B4-BE49-F238E27FC236}">
              <a16:creationId xmlns:lc="http://schemas.openxmlformats.org/drawingml/2006/lockedCanvas" xmlns:a16="http://schemas.microsoft.com/office/drawing/2014/main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6se="http://schemas.microsoft.com/office/word/2015/wordml/symex" xmlns:w15="http://schemas.microsoft.com/office/word/2012/wordml" xmlns:w14="http://schemas.microsoft.com/office/word/2010/wordml" xmlns:w="http://schemas.openxmlformats.org/wordprocessingml/2006/main" xmlns:w10="urn:schemas-microsoft-com:office:word" xmlns:wp="http://schemas.openxmlformats.org/drawingml/2006/wordprocessingDrawing" xmlns:wp14="http://schemas.microsoft.com/office/word/2010/wordprocessingDrawing" xmlns:v="urn:schemas-microsoft-com:vml" xmlns:m="http://schemas.openxmlformats.org/officeDocument/2006/math" xmlns:r="http://schemas.openxmlformats.org/officeDocument/2006/relationships" xmlns:o="urn:schemas-microsoft-com:office:office" xmlns:mc="http://schemas.openxmlformats.org/markup-compatibility/2006" xmlns:cx="http://schemas.microsoft.com/office/drawing/2014/chartex" xmlns:wpc="http://schemas.microsoft.com/office/word/2010/wordprocessingCanvas" xmlns="" id="{B3510B4A-6D8A-4B34-8619-B0BBC135EDFA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750" y="0"/>
          <a:ext cx="11226800" cy="809625"/>
        </a:xfrm>
        <a:prstGeom prst="rect">
          <a:avLst/>
        </a:prstGeom>
      </xdr:spPr>
    </xdr:pic>
    <xdr:clientData/>
  </xdr:twoCellAnchor>
  <xdr:twoCellAnchor editAs="oneCell">
    <xdr:from>
      <xdr:col>8</xdr:col>
      <xdr:colOff>47625</xdr:colOff>
      <xdr:row>20</xdr:row>
      <xdr:rowOff>59532</xdr:rowOff>
    </xdr:from>
    <xdr:to>
      <xdr:col>10</xdr:col>
      <xdr:colOff>123446</xdr:colOff>
      <xdr:row>20</xdr:row>
      <xdr:rowOff>936489</xdr:rowOff>
    </xdr:to>
    <xdr:pic>
      <xdr:nvPicPr>
        <xdr:cNvPr id="2" name="1 Imagen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450" r="22947"/>
        <a:stretch/>
      </xdr:blipFill>
      <xdr:spPr>
        <a:xfrm>
          <a:off x="9013031" y="3762376"/>
          <a:ext cx="1290259" cy="876957"/>
        </a:xfrm>
        <a:prstGeom prst="rect">
          <a:avLst/>
        </a:prstGeom>
      </xdr:spPr>
    </xdr:pic>
    <xdr:clientData/>
  </xdr:twoCellAnchor>
  <xdr:twoCellAnchor editAs="oneCell">
    <xdr:from>
      <xdr:col>9</xdr:col>
      <xdr:colOff>571501</xdr:colOff>
      <xdr:row>20</xdr:row>
      <xdr:rowOff>714369</xdr:rowOff>
    </xdr:from>
    <xdr:to>
      <xdr:col>10</xdr:col>
      <xdr:colOff>1475986</xdr:colOff>
      <xdr:row>20</xdr:row>
      <xdr:rowOff>1729420</xdr:rowOff>
    </xdr:to>
    <xdr:pic>
      <xdr:nvPicPr>
        <xdr:cNvPr id="4" name="3 Imagen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328" r="12217"/>
        <a:stretch/>
      </xdr:blipFill>
      <xdr:spPr>
        <a:xfrm>
          <a:off x="10144126" y="4417213"/>
          <a:ext cx="1511704" cy="101505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19051</xdr:colOff>
      <xdr:row>0</xdr:row>
      <xdr:rowOff>0</xdr:rowOff>
    </xdr:from>
    <xdr:to>
      <xdr:col>3</xdr:col>
      <xdr:colOff>244475</xdr:colOff>
      <xdr:row>4</xdr:row>
      <xdr:rowOff>114300</xdr:rowOff>
    </xdr:to>
    <xdr:pic>
      <xdr:nvPicPr>
        <xdr:cNvPr id="2" name="1 Imagen">
          <a:extLst>
            <a:ext uri="{FF2B5EF4-FFF2-40B4-BE49-F238E27FC236}">
              <a16:creationId xmlns:lc="http://schemas.openxmlformats.org/drawingml/2006/lockedCanvas" xmlns:a16="http://schemas.microsoft.com/office/drawing/2014/main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6se="http://schemas.microsoft.com/office/word/2015/wordml/symex" xmlns:w15="http://schemas.microsoft.com/office/word/2012/wordml" xmlns:w14="http://schemas.microsoft.com/office/word/2010/wordml" xmlns:w="http://schemas.openxmlformats.org/wordprocessingml/2006/main" xmlns:w10="urn:schemas-microsoft-com:office:word" xmlns:wp="http://schemas.openxmlformats.org/drawingml/2006/wordprocessingDrawing" xmlns:wp14="http://schemas.microsoft.com/office/word/2010/wordprocessingDrawing" xmlns:v="urn:schemas-microsoft-com:vml" xmlns:m="http://schemas.openxmlformats.org/officeDocument/2006/math" xmlns:r="http://schemas.openxmlformats.org/officeDocument/2006/relationships" xmlns:o="urn:schemas-microsoft-com:office:office" xmlns:mc="http://schemas.openxmlformats.org/markup-compatibility/2006" xmlns:cx="http://schemas.microsoft.com/office/drawing/2014/chartex" xmlns:wpc="http://schemas.microsoft.com/office/word/2010/wordprocessingCanvas" xmlns="" id="{B3510B4A-6D8A-4B34-8619-B0BBC135EDFA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1451" y="0"/>
          <a:ext cx="4092574" cy="876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K27"/>
  <sheetViews>
    <sheetView tabSelected="1" topLeftCell="A5" zoomScale="80" zoomScaleNormal="80" workbookViewId="0">
      <selection activeCell="J25" sqref="J25"/>
    </sheetView>
  </sheetViews>
  <sheetFormatPr baseColWidth="10" defaultColWidth="9.140625" defaultRowHeight="12.75"/>
  <cols>
    <col min="1" max="1" width="2.28515625" style="5" customWidth="1"/>
    <col min="2" max="2" width="5.28515625" style="5" customWidth="1"/>
    <col min="3" max="4" width="39.140625" style="5" customWidth="1"/>
    <col min="5" max="5" width="6.42578125" style="6" customWidth="1"/>
    <col min="6" max="6" width="10.5703125" style="6" customWidth="1"/>
    <col min="7" max="7" width="15.5703125" style="5" customWidth="1"/>
    <col min="8" max="8" width="16.140625" style="5" customWidth="1"/>
    <col min="9" max="10" width="9.140625" style="5"/>
    <col min="11" max="11" width="22.7109375" style="5" customWidth="1"/>
    <col min="12" max="16384" width="9.140625" style="5"/>
  </cols>
  <sheetData>
    <row r="7" spans="1:11" ht="20.25" customHeight="1" thickBot="1">
      <c r="A7" s="7"/>
      <c r="B7" s="47" t="s">
        <v>30</v>
      </c>
      <c r="C7" s="48"/>
      <c r="D7" s="48"/>
      <c r="E7" s="48"/>
      <c r="F7" s="48"/>
      <c r="G7" s="48"/>
      <c r="H7" s="48"/>
      <c r="I7" s="48"/>
      <c r="J7" s="48"/>
      <c r="K7" s="49"/>
    </row>
    <row r="8" spans="1:11" ht="16.5" customHeight="1">
      <c r="E8" s="5"/>
      <c r="F8" s="5"/>
    </row>
    <row r="9" spans="1:11" ht="16.5" customHeight="1">
      <c r="C9" s="42" t="s">
        <v>14</v>
      </c>
      <c r="D9" s="20" t="s">
        <v>23</v>
      </c>
      <c r="E9" s="19"/>
      <c r="F9" s="19"/>
    </row>
    <row r="10" spans="1:11" ht="15.75" customHeight="1">
      <c r="C10" s="42" t="s">
        <v>24</v>
      </c>
      <c r="D10" s="20" t="s">
        <v>25</v>
      </c>
      <c r="E10" s="20"/>
      <c r="F10" s="20"/>
      <c r="G10" s="18"/>
      <c r="H10" s="18"/>
    </row>
    <row r="11" spans="1:11" ht="16.5" customHeight="1">
      <c r="C11" s="42" t="s">
        <v>26</v>
      </c>
      <c r="D11" s="20" t="s">
        <v>28</v>
      </c>
      <c r="E11" s="19"/>
      <c r="F11" s="19"/>
    </row>
    <row r="12" spans="1:11" ht="16.5" customHeight="1">
      <c r="C12" s="42" t="s">
        <v>17</v>
      </c>
      <c r="D12" s="20" t="s">
        <v>33</v>
      </c>
      <c r="E12" s="19"/>
      <c r="F12" s="19"/>
    </row>
    <row r="13" spans="1:11" ht="16.5" customHeight="1">
      <c r="C13" s="42" t="s">
        <v>34</v>
      </c>
      <c r="D13" s="43" t="s">
        <v>35</v>
      </c>
      <c r="E13" s="19"/>
      <c r="F13" s="19"/>
    </row>
    <row r="14" spans="1:11" ht="16.5" customHeight="1">
      <c r="C14" s="42" t="s">
        <v>21</v>
      </c>
      <c r="D14" s="43">
        <v>2831</v>
      </c>
      <c r="E14" s="19"/>
      <c r="F14" s="19"/>
    </row>
    <row r="15" spans="1:11">
      <c r="C15" s="42" t="s">
        <v>16</v>
      </c>
      <c r="D15" s="43" t="s">
        <v>29</v>
      </c>
      <c r="E15" s="21"/>
      <c r="F15" s="22"/>
    </row>
    <row r="16" spans="1:11">
      <c r="C16" s="42" t="s">
        <v>15</v>
      </c>
      <c r="D16" s="20" t="s">
        <v>27</v>
      </c>
      <c r="E16" s="19"/>
      <c r="F16" s="19"/>
    </row>
    <row r="17" spans="1:11" ht="13.5" thickBot="1"/>
    <row r="18" spans="1:11" ht="24.75" customHeight="1" thickTop="1">
      <c r="B18" s="52" t="s">
        <v>0</v>
      </c>
      <c r="C18" s="50" t="s">
        <v>18</v>
      </c>
      <c r="D18" s="50" t="s">
        <v>19</v>
      </c>
      <c r="E18" s="52" t="s">
        <v>9</v>
      </c>
      <c r="F18" s="54" t="s">
        <v>10</v>
      </c>
      <c r="G18" s="56" t="s">
        <v>11</v>
      </c>
      <c r="H18" s="56" t="s">
        <v>12</v>
      </c>
      <c r="I18" s="59" t="s">
        <v>13</v>
      </c>
      <c r="J18" s="60"/>
      <c r="K18" s="61"/>
    </row>
    <row r="19" spans="1:11" ht="12.75" customHeight="1" thickBot="1">
      <c r="B19" s="53"/>
      <c r="C19" s="51"/>
      <c r="D19" s="51"/>
      <c r="E19" s="53"/>
      <c r="F19" s="55"/>
      <c r="G19" s="57"/>
      <c r="H19" s="57"/>
      <c r="I19" s="62"/>
      <c r="J19" s="63"/>
      <c r="K19" s="64"/>
    </row>
    <row r="20" spans="1:11" ht="15" customHeight="1" thickTop="1" thickBot="1">
      <c r="I20" s="58"/>
      <c r="J20" s="58"/>
      <c r="K20" s="58"/>
    </row>
    <row r="21" spans="1:11" ht="138.75" customHeight="1" thickTop="1" thickBot="1">
      <c r="A21" s="7"/>
      <c r="B21" s="8">
        <v>3</v>
      </c>
      <c r="C21" s="41" t="s">
        <v>31</v>
      </c>
      <c r="D21" s="41" t="s">
        <v>32</v>
      </c>
      <c r="E21" s="8" t="s">
        <v>9</v>
      </c>
      <c r="F21" s="10">
        <v>1</v>
      </c>
      <c r="G21" s="11">
        <v>350000</v>
      </c>
      <c r="H21" s="12">
        <f t="shared" ref="H21" si="0">F21*G21</f>
        <v>350000</v>
      </c>
      <c r="I21" s="44"/>
      <c r="J21" s="45"/>
      <c r="K21" s="46"/>
    </row>
    <row r="22" spans="1:11" ht="23.25" customHeight="1" thickTop="1">
      <c r="A22" s="7"/>
      <c r="B22" s="13"/>
      <c r="C22" s="14"/>
      <c r="D22" s="14"/>
      <c r="E22" s="13"/>
      <c r="F22" s="15"/>
      <c r="G22" s="16"/>
      <c r="H22" s="17"/>
    </row>
    <row r="23" spans="1:11" ht="26.25" customHeight="1">
      <c r="A23" s="7"/>
      <c r="B23" s="13"/>
      <c r="C23" s="1"/>
      <c r="D23" s="1"/>
      <c r="E23" s="2"/>
      <c r="F23" s="2"/>
      <c r="G23" s="2" t="s">
        <v>6</v>
      </c>
      <c r="H23" s="3">
        <f>SUM(H21:H21)</f>
        <v>350000</v>
      </c>
    </row>
    <row r="24" spans="1:11" ht="27.75" customHeight="1">
      <c r="C24" s="2"/>
      <c r="D24" s="2"/>
      <c r="E24" s="2"/>
      <c r="F24" s="39"/>
      <c r="G24" s="40" t="s">
        <v>22</v>
      </c>
      <c r="H24" s="4">
        <f>+H23*0.19</f>
        <v>66500</v>
      </c>
    </row>
    <row r="25" spans="1:11" ht="24" customHeight="1">
      <c r="C25" s="2"/>
      <c r="D25" s="2"/>
      <c r="E25" s="2"/>
      <c r="F25" s="2"/>
      <c r="G25" s="2" t="s">
        <v>8</v>
      </c>
      <c r="H25" s="4">
        <f>+H23+H24</f>
        <v>416500</v>
      </c>
    </row>
    <row r="26" spans="1:11" ht="27" customHeight="1">
      <c r="C26" s="14"/>
      <c r="D26" s="14"/>
      <c r="E26" s="13"/>
      <c r="F26" s="15"/>
      <c r="G26" s="16"/>
      <c r="H26" s="17"/>
    </row>
    <row r="27" spans="1:11" ht="23.25" customHeight="1"/>
  </sheetData>
  <mergeCells count="11">
    <mergeCell ref="I21:K21"/>
    <mergeCell ref="B7:K7"/>
    <mergeCell ref="D18:D19"/>
    <mergeCell ref="E18:E19"/>
    <mergeCell ref="F18:F19"/>
    <mergeCell ref="G18:G19"/>
    <mergeCell ref="H18:H19"/>
    <mergeCell ref="I20:K20"/>
    <mergeCell ref="C18:C19"/>
    <mergeCell ref="B18:B19"/>
    <mergeCell ref="I18:K19"/>
  </mergeCells>
  <printOptions horizontalCentered="1" verticalCentered="1"/>
  <pageMargins left="0.51181102362204722" right="0.51181102362204722" top="0.74803149606299213" bottom="0.74803149606299213" header="0.31496062992125984" footer="0.31496062992125984"/>
  <pageSetup scale="60" orientation="landscape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H14"/>
  <sheetViews>
    <sheetView workbookViewId="0">
      <selection activeCell="D14" sqref="D14"/>
    </sheetView>
  </sheetViews>
  <sheetFormatPr baseColWidth="10" defaultColWidth="9.140625" defaultRowHeight="15"/>
  <cols>
    <col min="1" max="1" width="2.28515625" style="23" customWidth="1"/>
    <col min="2" max="2" width="5.28515625" style="23" customWidth="1"/>
    <col min="3" max="3" width="52.7109375" style="23" customWidth="1"/>
    <col min="4" max="4" width="11.7109375" style="24" customWidth="1"/>
    <col min="5" max="5" width="14.140625" style="24" customWidth="1"/>
    <col min="6" max="6" width="15.85546875" style="23" customWidth="1"/>
    <col min="7" max="7" width="18" style="23" customWidth="1"/>
    <col min="8" max="8" width="9.140625" style="23"/>
    <col min="9" max="9" width="11.5703125" style="23" bestFit="1" customWidth="1"/>
    <col min="10" max="16384" width="9.140625" style="23"/>
  </cols>
  <sheetData>
    <row r="6" spans="1:8" ht="9" customHeight="1" thickBot="1"/>
    <row r="7" spans="1:8" ht="30.75" customHeight="1" thickTop="1" thickBot="1">
      <c r="A7" s="25" t="s">
        <v>20</v>
      </c>
      <c r="B7" s="65" t="s">
        <v>30</v>
      </c>
      <c r="C7" s="66"/>
      <c r="D7" s="66"/>
      <c r="E7" s="66"/>
      <c r="F7" s="66"/>
      <c r="G7" s="67"/>
    </row>
    <row r="8" spans="1:8" ht="20.25" thickTop="1" thickBot="1">
      <c r="A8" s="25"/>
      <c r="B8" s="26"/>
      <c r="C8" s="27"/>
      <c r="D8" s="28"/>
      <c r="E8" s="28"/>
      <c r="F8" s="28"/>
      <c r="G8" s="28"/>
    </row>
    <row r="9" spans="1:8" ht="16.5" thickTop="1" thickBot="1">
      <c r="A9" s="25"/>
      <c r="B9" s="29" t="s">
        <v>0</v>
      </c>
      <c r="C9" s="29" t="s">
        <v>1</v>
      </c>
      <c r="D9" s="29" t="s">
        <v>2</v>
      </c>
      <c r="E9" s="29" t="s">
        <v>3</v>
      </c>
      <c r="F9" s="29" t="s">
        <v>4</v>
      </c>
      <c r="G9" s="29" t="s">
        <v>5</v>
      </c>
    </row>
    <row r="10" spans="1:8" ht="54.75" customHeight="1" thickTop="1" thickBot="1">
      <c r="A10" s="25"/>
      <c r="B10" s="30">
        <v>1</v>
      </c>
      <c r="C10" s="9" t="s">
        <v>36</v>
      </c>
      <c r="D10" s="30" t="s">
        <v>9</v>
      </c>
      <c r="E10" s="31">
        <v>1</v>
      </c>
      <c r="F10" s="32">
        <f>'DIAGNOSTICO '!H23</f>
        <v>350000</v>
      </c>
      <c r="G10" s="33">
        <f>+E10*F10</f>
        <v>350000</v>
      </c>
    </row>
    <row r="11" spans="1:8" ht="16.5" thickTop="1" thickBot="1"/>
    <row r="12" spans="1:8" ht="15.75" thickBot="1">
      <c r="F12" s="35" t="s">
        <v>6</v>
      </c>
      <c r="G12" s="36">
        <f>G10</f>
        <v>350000</v>
      </c>
      <c r="H12" s="34"/>
    </row>
    <row r="13" spans="1:8" ht="15.75" thickBot="1">
      <c r="E13" s="23"/>
      <c r="F13" s="35" t="s">
        <v>7</v>
      </c>
      <c r="G13" s="37">
        <f>G12*0.19</f>
        <v>66500</v>
      </c>
    </row>
    <row r="14" spans="1:8" ht="15.75" thickBot="1">
      <c r="F14" s="38" t="s">
        <v>8</v>
      </c>
      <c r="G14" s="37">
        <f>G12+G13</f>
        <v>416500</v>
      </c>
      <c r="H14" s="34"/>
    </row>
  </sheetData>
  <mergeCells count="1">
    <mergeCell ref="B7:G7"/>
  </mergeCells>
  <pageMargins left="0.7" right="0.7" top="0.75" bottom="0.75" header="0.3" footer="0.3"/>
  <pageSetup orientation="portrait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DIAGNOSTICO </vt:lpstr>
      <vt:lpstr>COTIZACION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2020-02-20T17:27:51Z</dcterms:modified>
</cp:coreProperties>
</file>